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Ｒ２波林　林開禅僧線神野　海陽町　開設工事\01　設計関係\02  PPI\原稿\工事費内訳書\"/>
    </mc:Choice>
  </mc:AlternateContent>
  <bookViews>
    <workbookView xWindow="0" yWindow="0" windowWidth="14370" windowHeight="14460"/>
  </bookViews>
  <sheets>
    <sheet name="工事費内訳書" sheetId="2" r:id="rId1"/>
  </sheets>
  <definedNames>
    <definedName name="_xlnm.Print_Area" localSheetId="0">工事費内訳書!$A$1:$G$169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2" l="1"/>
  <c r="G157" i="2"/>
  <c r="G156" i="2"/>
  <c r="G155" i="2" s="1"/>
  <c r="G164" i="2" l="1"/>
  <c r="G163" i="2"/>
  <c r="G162" i="2" s="1"/>
  <c r="G161" i="2" s="1"/>
  <c r="G150" i="2"/>
  <c r="G149" i="2"/>
  <c r="G147" i="2"/>
  <c r="G146" i="2" s="1"/>
  <c r="G144" i="2"/>
  <c r="G130" i="2"/>
  <c r="G95" i="2"/>
  <c r="G94" i="2" s="1"/>
  <c r="G93" i="2" s="1"/>
  <c r="G92" i="2" s="1"/>
  <c r="G90" i="2" s="1"/>
  <c r="G89" i="2" s="1"/>
  <c r="G87" i="2"/>
  <c r="G86" i="2"/>
  <c r="G85" i="2" s="1"/>
  <c r="G81" i="2"/>
  <c r="G79" i="2"/>
  <c r="G77" i="2"/>
  <c r="G76" i="2" s="1"/>
  <c r="G75" i="2" s="1"/>
  <c r="G66" i="2"/>
  <c r="G65" i="2"/>
  <c r="G64" i="2" s="1"/>
  <c r="G61" i="2"/>
  <c r="G55" i="2"/>
  <c r="G50" i="2"/>
  <c r="G49" i="2" s="1"/>
  <c r="G48" i="2" s="1"/>
  <c r="G44" i="2"/>
  <c r="G43" i="2"/>
  <c r="G42" i="2" s="1"/>
  <c r="G36" i="2"/>
  <c r="G35" i="2"/>
  <c r="G34" i="2"/>
  <c r="G30" i="2"/>
  <c r="G28" i="2"/>
  <c r="G26" i="2"/>
  <c r="G21" i="2"/>
  <c r="G15" i="2"/>
  <c r="G14" i="2" s="1"/>
  <c r="G13" i="2" s="1"/>
  <c r="G12" i="2" l="1"/>
  <c r="G11" i="2" s="1"/>
  <c r="G10" i="2" s="1"/>
  <c r="G168" i="2" s="1"/>
  <c r="G169" i="2" s="1"/>
</calcChain>
</file>

<file path=xl/sharedStrings.xml><?xml version="1.0" encoding="utf-8"?>
<sst xmlns="http://schemas.openxmlformats.org/spreadsheetml/2006/main" count="333" uniqueCount="168">
  <si>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</si>
  <si>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</si>
  <si>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</si>
  <si>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</si>
  <si>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</si>
  <si>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</si>
  <si>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</si>
  <si>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</si>
  <si>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</si>
  <si>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</si>
  <si>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</si>
  <si>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</si>
  <si>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</si>
  <si>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林開禅僧線神野　海陽町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</si>
  <si>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</si>
  <si>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</si>
  <si>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</si>
  <si>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</si>
  <si>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</si>
  <si>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土工
_x000D_NO.39-NO.46BC23</t>
  </si>
  <si>
    <t>切土　礫質土
_x000D_</t>
  </si>
  <si>
    <t>m3</t>
  </si>
  <si>
    <t>㎡</t>
  </si>
  <si>
    <t>切土　軟岩( I )A
_x000D_</t>
  </si>
  <si>
    <t>盛土
_x000D_</t>
  </si>
  <si>
    <t>土羽
_x000D_</t>
  </si>
  <si>
    <t>捨土運搬
_x000D_</t>
  </si>
  <si>
    <t>路面工
_x000D_</t>
  </si>
  <si>
    <t>路面工
_x000D_NO.39-NO.46BC23</t>
  </si>
  <si>
    <t>コンクリート路面工
_x000D_W=3.5m L=155.5m</t>
  </si>
  <si>
    <t>路面工（コンクリート補設）
_x000D_厚さ15cm</t>
  </si>
  <si>
    <t>溶接金網敷設工
_x000D_￠6.0×150×150</t>
  </si>
  <si>
    <t>舗装止め丸太工(2段)
_x000D_</t>
  </si>
  <si>
    <t>ｍ</t>
  </si>
  <si>
    <t>目地板
_x000D_瀝青繊維質目地板 t=10mm</t>
  </si>
  <si>
    <t>みぞ形鋼
_x000D_高100幅50厚5(mm)　9.36kg/m(小口)</t>
  </si>
  <si>
    <t>kg</t>
  </si>
  <si>
    <t>法面保護工
_x000D_</t>
  </si>
  <si>
    <t>法面保護工
_x000D_NO.39-NO.46BC23</t>
  </si>
  <si>
    <t>特殊配合モルタル吹付工(A)
_x000D_6kg吹き　法面整形含まない(植生)</t>
  </si>
  <si>
    <t>特殊配合モルタル吹付工（B)
_x000D_10kg吹き　法面整形含まない</t>
  </si>
  <si>
    <t>植生マット工（腐食型）アンカー仕様L=200
_x000D_亀甲金網ﾔｼ繊維植生ﾏｯﾄ W=1.0m L=10m</t>
  </si>
  <si>
    <t>擁壁工
_x000D_</t>
  </si>
  <si>
    <t>擁壁工（小型補強土）
_x000D_NO.40+0.1-NO.41+3.3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</si>
  <si>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</si>
  <si>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</si>
  <si>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</si>
  <si>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擁壁工（小型補強土）
_x000D_NO.41+14.0-NO.42+19.4</t>
  </si>
  <si>
    <t>補強材壁面敷設組立締固め等工
_x000D_壁高3.6m　土羽タイプ</t>
  </si>
  <si>
    <t>擁壁工
_x000D_NO.44+8.6-NO.46+10.4</t>
  </si>
  <si>
    <t>基面整正
_x000D_</t>
  </si>
  <si>
    <t>排水施設工
_x000D_</t>
  </si>
  <si>
    <t>溝渠工(ｸﾞﾚｰﾁﾝｸﾞ)
_x000D_NO.45+1.5</t>
  </si>
  <si>
    <t>鋼製グレーチング(圧接型受枠付)
_x000D_横断Ｔ－25　995×400×55</t>
  </si>
  <si>
    <t>組</t>
  </si>
  <si>
    <t>基礎栗石工
_x000D_20cm,敷均し</t>
  </si>
  <si>
    <t>道路付属施設工
_x000D_</t>
  </si>
  <si>
    <t>ガードレール設置工
_x000D_NO.40+0.1-NO.41+3.3</t>
  </si>
  <si>
    <t>ガードレール設置工
_x000D_NO.41+14.0-NO.42+19.4</t>
  </si>
  <si>
    <t>ガードレール設置工
_x000D_NO.44+8.6-NO.46+10.4</t>
  </si>
  <si>
    <t>鉄筋加工
_x000D_13mm以下</t>
  </si>
  <si>
    <t>ton</t>
  </si>
  <si>
    <t>仮設工
_x000D_</t>
  </si>
  <si>
    <t>仮設工
_x000D_NO.39-NO.46BC23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</si>
  <si>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</si>
  <si>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</si>
  <si>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</si>
  <si>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</si>
  <si>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</si>
  <si>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</si>
  <si>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_x000D_NO.40-NO.48</t>
  </si>
  <si>
    <t>伐採費
_x000D_スギ　155本</t>
  </si>
  <si>
    <t>スギ　伐採費
_x000D_胸高直径　13cm</t>
  </si>
  <si>
    <t>本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</si>
  <si>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</si>
  <si>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</si>
  <si>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</si>
  <si>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</si>
  <si>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</si>
  <si>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</si>
  <si>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</si>
  <si>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</si>
  <si>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</si>
  <si>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</si>
  <si>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</si>
  <si>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</si>
  <si>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</si>
  <si>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</si>
  <si>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</si>
  <si>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</si>
  <si>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</si>
  <si>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</si>
  <si>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35cm</t>
  </si>
  <si>
    <t>スギ　伐採費
_x000D_胸高直径　38cm</t>
  </si>
  <si>
    <t>スギ　伐採費
_x000D_胸高直径　40cm</t>
  </si>
  <si>
    <t>スギ　伐採費
_x000D_胸高直径　41cm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</si>
  <si>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</si>
  <si>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</si>
  <si>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</si>
  <si>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</si>
  <si>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</si>
  <si>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</si>
  <si>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</si>
  <si>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</si>
  <si>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52cm</t>
  </si>
  <si>
    <t>スギ　伐採費
_x000D_胸高直径　53cm</t>
  </si>
  <si>
    <t>スギ　伐採費
_x000D_胸高直径　75cm</t>
  </si>
  <si>
    <t>伐採費
_x000D_ヒノキ　20本</t>
  </si>
  <si>
    <t>ヒノキ　伐採費
_x000D_胸高直径　19cm</t>
  </si>
  <si>
    <t>ヒノキ　伐採費
_x000D_胸高直径　20cm</t>
  </si>
  <si>
    <t>ヒノキ　伐採費
_x000D_胸高直径　22cm</t>
  </si>
  <si>
    <t>ヒノキ　伐採費
_x000D_胸高直径　24cm</t>
  </si>
  <si>
    <t>ヒノキ　伐採費
_x000D_胸高直径　26cm</t>
  </si>
  <si>
    <t>ヒノキ　伐採費
_x000D_胸高直径　27cm</t>
  </si>
  <si>
    <t>ヒノキ　伐採費
_x000D_胸高直径　28cm</t>
  </si>
  <si>
    <t>ヒノキ　伐採費
_x000D_胸高直径　29cm</t>
  </si>
  <si>
    <t>ヒノキ　伐採費
_x000D_胸高直径　30cm</t>
  </si>
  <si>
    <t>ヒノキ　伐採費
_x000D_胸高直径　37cm</t>
  </si>
  <si>
    <t>ヒノキ　伐採費
_x000D_胸高直径　38cm</t>
  </si>
  <si>
    <t>ヒノキ　伐採費
_x000D_胸高直径　39cm</t>
  </si>
  <si>
    <t>ヒノキ　伐採費
_x000D_胸高直径　40cm</t>
  </si>
  <si>
    <t>伐採費
_x000D_雑木　1本</t>
  </si>
  <si>
    <t>雑木　伐採費
_x000D_胸高直径　19cm</t>
  </si>
  <si>
    <t>枝条片付
_x000D_NO.40-NO.48</t>
  </si>
  <si>
    <t>枝条片付
_x000D_</t>
  </si>
  <si>
    <t>枝条片付
_x000D_１種</t>
  </si>
  <si>
    <t>根株処理
_x000D_NO.40-NO.47</t>
  </si>
  <si>
    <t>根株処理
_x000D_</t>
  </si>
  <si>
    <t>木材チップ化
_x000D_投入・破砕・チップ材仮置き</t>
  </si>
  <si>
    <t>根株運搬　L=0.6km
_x000D_</t>
  </si>
  <si>
    <t>チップ運搬　L=0.6km
_x000D_</t>
  </si>
  <si>
    <t>丸太筋工(皮剥無　先端加工有　2本筋工)
_x000D_</t>
  </si>
  <si>
    <t>営繕費
_x000D_</t>
  </si>
  <si>
    <t>洋式トイレ設置工
_x000D_</t>
  </si>
  <si>
    <t>洋式トイレ設置工
_x000D_和式トイレ設置費差額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</si>
  <si>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</si>
  <si>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</si>
  <si>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</si>
  <si>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</si>
  <si>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</si>
  <si>
    <t>地山掘削工（床堀）　礫質土
_x000D_</t>
    <phoneticPr fontId="2"/>
  </si>
  <si>
    <t xml:space="preserve">埋戻し
</t>
    <phoneticPr fontId="2"/>
  </si>
  <si>
    <t>地山掘削工（切取）　礫質土
_x000D_</t>
    <phoneticPr fontId="2"/>
  </si>
  <si>
    <t xml:space="preserve">掘削土積込
</t>
    <phoneticPr fontId="2"/>
  </si>
  <si>
    <t>機械切土法面整形
_x000D_礫質土</t>
    <phoneticPr fontId="2"/>
  </si>
  <si>
    <t xml:space="preserve">地山掘削工（床堀）　軟岩( I )A
</t>
    <phoneticPr fontId="2"/>
  </si>
  <si>
    <t xml:space="preserve">地山掘削工（切取）　軟岩( I )A
</t>
    <phoneticPr fontId="2"/>
  </si>
  <si>
    <t>機械切土法面整形
_x000D_軟岩(Ⅰ)A</t>
    <phoneticPr fontId="2"/>
  </si>
  <si>
    <t>機械盛土
_x000D_</t>
    <phoneticPr fontId="2"/>
  </si>
  <si>
    <t>盛土法面整形（削取り整形）
_x000D_礫質土</t>
    <phoneticPr fontId="2"/>
  </si>
  <si>
    <t>土砂運搬 L=11.5km（礫質土）
_x000D_</t>
    <phoneticPr fontId="2"/>
  </si>
  <si>
    <t xml:space="preserve">土砂運搬 L=11.5km（軟岩IA）
</t>
    <phoneticPr fontId="2"/>
  </si>
  <si>
    <t>敷均し
_x000D_</t>
    <phoneticPr fontId="2"/>
  </si>
  <si>
    <t>ｺﾝｸﾘｰﾄ擁壁工
_x000D_18-8-40(高炉)</t>
    <phoneticPr fontId="2"/>
  </si>
  <si>
    <t>コンクリート打設
_x000D_18-8-40(高炉)</t>
  </si>
  <si>
    <t>型枠
_x000D_小型構造物</t>
  </si>
  <si>
    <t>コンクリート打設（呑口）
_x000D_18-8-40(高炉)</t>
  </si>
  <si>
    <t>型枠（呑口）
_x000D_小型構造物</t>
  </si>
  <si>
    <t>コンクリート打設（吐口）
_x000D_18-8-40(高炉)</t>
    <phoneticPr fontId="2"/>
  </si>
  <si>
    <t>ガードレール（土中用）
塗装品C-4E,直線部,直支柱</t>
  </si>
  <si>
    <t>ガードレール（土中用）
塗装品C-4E,直線部,直支柱</t>
    <phoneticPr fontId="2"/>
  </si>
  <si>
    <t>ガ－ドレ－ル
_x000D_ｺﾝｸﾘｰﾄ建込,塗装品C-2B,直線部</t>
  </si>
  <si>
    <t>ガ－ドレ－ル
_x000D_塗装品C-2B,曲線部(半径30m以下),直支柱</t>
    <phoneticPr fontId="2"/>
  </si>
  <si>
    <t>技術管理費
_x000D_</t>
  </si>
  <si>
    <t>補強土壁工の盛土材試験
_x000D_</t>
  </si>
  <si>
    <t>室内土質試験　三軸圧縮試験　ＣＤ試験
_x000D_１試料につき３供試体</t>
  </si>
  <si>
    <t>試料</t>
  </si>
  <si>
    <t>室内土質試験　土粒子の密度試験
_x000D_JIS A 1202 ３個／試料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</si>
</sst>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showGridLines="0" tabSelected="1" topLeftCell="A13" zoomScaleNormal="100" zoomScaleSheetLayoutView="100" workbookViewId="0">
      <selection activeCell="C15" sqref="C1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+G11+G89</f>
        <v>0</v>
      </c>
      <c r="H10" s="2"/>
      <c r="I10" s="15">
        <v>1</v>
      </c>
      <c r="J10" s="15"/>
    </row>
    <row r="11" spans="1:10" ht="42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+G13+G34+G42+G48+G64+G75+G85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34"/>
      <c r="E14" s="12" t="s">
        <v>15</v>
      </c>
      <c r="F14" s="13">
        <v>1</v>
      </c>
      <c r="G14" s="14">
        <f>+G15+G21+G26+G28+G30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140</v>
      </c>
      <c r="E16" s="12" t="s">
        <v>21</v>
      </c>
      <c r="F16" s="13">
        <v>105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141</v>
      </c>
      <c r="E17" s="12" t="s">
        <v>21</v>
      </c>
      <c r="F17" s="13">
        <v>119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142</v>
      </c>
      <c r="E18" s="12" t="s">
        <v>21</v>
      </c>
      <c r="F18" s="13">
        <v>483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143</v>
      </c>
      <c r="E19" s="12" t="s">
        <v>21</v>
      </c>
      <c r="F19" s="13">
        <v>397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144</v>
      </c>
      <c r="E20" s="12" t="s">
        <v>22</v>
      </c>
      <c r="F20" s="13">
        <v>333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145</v>
      </c>
      <c r="E22" s="12" t="s">
        <v>21</v>
      </c>
      <c r="F22" s="13">
        <v>289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146</v>
      </c>
      <c r="E23" s="12" t="s">
        <v>21</v>
      </c>
      <c r="F23" s="13">
        <v>1231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143</v>
      </c>
      <c r="E24" s="12" t="s">
        <v>21</v>
      </c>
      <c r="F24" s="13">
        <v>1025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147</v>
      </c>
      <c r="E25" s="12" t="s">
        <v>22</v>
      </c>
      <c r="F25" s="13">
        <v>637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148</v>
      </c>
      <c r="E27" s="12" t="s">
        <v>21</v>
      </c>
      <c r="F27" s="13">
        <v>157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25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149</v>
      </c>
      <c r="E29" s="12" t="s">
        <v>22</v>
      </c>
      <c r="F29" s="13">
        <v>27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26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150</v>
      </c>
      <c r="E31" s="12" t="s">
        <v>21</v>
      </c>
      <c r="F31" s="13">
        <v>397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151</v>
      </c>
      <c r="E32" s="12" t="s">
        <v>21</v>
      </c>
      <c r="F32" s="13">
        <v>1025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152</v>
      </c>
      <c r="E33" s="12" t="s">
        <v>21</v>
      </c>
      <c r="F33" s="13">
        <v>1422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32" t="s">
        <v>27</v>
      </c>
      <c r="C34" s="33"/>
      <c r="D34" s="34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2" t="s">
        <v>28</v>
      </c>
      <c r="D35" s="34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29</v>
      </c>
      <c r="E36" s="12" t="s">
        <v>15</v>
      </c>
      <c r="F36" s="13">
        <v>1</v>
      </c>
      <c r="G36" s="14">
        <f>+G37+G38+G39+G40+G41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30</v>
      </c>
      <c r="E37" s="12" t="s">
        <v>22</v>
      </c>
      <c r="F37" s="13">
        <v>628.70000000000005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31</v>
      </c>
      <c r="E38" s="12" t="s">
        <v>22</v>
      </c>
      <c r="F38" s="13">
        <v>565.79999999999995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32</v>
      </c>
      <c r="E39" s="12" t="s">
        <v>33</v>
      </c>
      <c r="F39" s="13">
        <v>82.3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34</v>
      </c>
      <c r="E40" s="12" t="s">
        <v>22</v>
      </c>
      <c r="F40" s="13">
        <v>9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35</v>
      </c>
      <c r="E41" s="12" t="s">
        <v>36</v>
      </c>
      <c r="F41" s="13">
        <v>982.8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32" t="s">
        <v>37</v>
      </c>
      <c r="C42" s="33"/>
      <c r="D42" s="34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2" t="s">
        <v>37</v>
      </c>
      <c r="D43" s="34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38</v>
      </c>
      <c r="E44" s="12" t="s">
        <v>15</v>
      </c>
      <c r="F44" s="13">
        <v>1</v>
      </c>
      <c r="G44" s="14">
        <f>+G45+G46+G47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39</v>
      </c>
      <c r="E45" s="12" t="s">
        <v>22</v>
      </c>
      <c r="F45" s="13">
        <v>333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40</v>
      </c>
      <c r="E46" s="12" t="s">
        <v>22</v>
      </c>
      <c r="F46" s="13">
        <v>387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41</v>
      </c>
      <c r="E47" s="12" t="s">
        <v>22</v>
      </c>
      <c r="F47" s="13">
        <v>250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32" t="s">
        <v>42</v>
      </c>
      <c r="C48" s="33"/>
      <c r="D48" s="34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32" t="s">
        <v>42</v>
      </c>
      <c r="D49" s="34"/>
      <c r="E49" s="12" t="s">
        <v>15</v>
      </c>
      <c r="F49" s="13">
        <v>1</v>
      </c>
      <c r="G49" s="14">
        <f>+G50+G55+G61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43</v>
      </c>
      <c r="E50" s="12" t="s">
        <v>15</v>
      </c>
      <c r="F50" s="13">
        <v>1</v>
      </c>
      <c r="G50" s="14">
        <f>+G51+G52+G53+G54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44</v>
      </c>
      <c r="E51" s="12" t="s">
        <v>22</v>
      </c>
      <c r="F51" s="13">
        <v>13.2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45</v>
      </c>
      <c r="E52" s="12" t="s">
        <v>22</v>
      </c>
      <c r="F52" s="13">
        <v>14.4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46</v>
      </c>
      <c r="E53" s="12" t="s">
        <v>22</v>
      </c>
      <c r="F53" s="13">
        <v>24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50</v>
      </c>
      <c r="E54" s="12" t="s">
        <v>22</v>
      </c>
      <c r="F54" s="13">
        <v>33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47</v>
      </c>
      <c r="E55" s="12" t="s">
        <v>15</v>
      </c>
      <c r="F55" s="13">
        <v>1</v>
      </c>
      <c r="G55" s="14">
        <f>+G56+G57+G58+G59+G60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44</v>
      </c>
      <c r="E56" s="12" t="s">
        <v>22</v>
      </c>
      <c r="F56" s="13">
        <v>8.4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45</v>
      </c>
      <c r="E57" s="12" t="s">
        <v>22</v>
      </c>
      <c r="F57" s="13">
        <v>14.4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46</v>
      </c>
      <c r="E58" s="12" t="s">
        <v>22</v>
      </c>
      <c r="F58" s="13">
        <v>30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48</v>
      </c>
      <c r="E59" s="12" t="s">
        <v>22</v>
      </c>
      <c r="F59" s="13">
        <v>14.4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50</v>
      </c>
      <c r="E60" s="12" t="s">
        <v>22</v>
      </c>
      <c r="F60" s="13">
        <v>41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49</v>
      </c>
      <c r="E61" s="12" t="s">
        <v>15</v>
      </c>
      <c r="F61" s="13">
        <v>1</v>
      </c>
      <c r="G61" s="14">
        <f>+G62+G63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153</v>
      </c>
      <c r="E62" s="12" t="s">
        <v>21</v>
      </c>
      <c r="F62" s="13">
        <v>164.1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50</v>
      </c>
      <c r="E63" s="12" t="s">
        <v>22</v>
      </c>
      <c r="F63" s="13">
        <v>64.400000000000006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32" t="s">
        <v>51</v>
      </c>
      <c r="C64" s="33"/>
      <c r="D64" s="34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>
      <c r="A65" s="10"/>
      <c r="B65" s="11"/>
      <c r="C65" s="32" t="s">
        <v>51</v>
      </c>
      <c r="D65" s="34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11"/>
      <c r="D66" s="19" t="s">
        <v>52</v>
      </c>
      <c r="E66" s="12" t="s">
        <v>15</v>
      </c>
      <c r="F66" s="13">
        <v>1</v>
      </c>
      <c r="G66" s="14">
        <f>+G67+G68+G69+G70+G71+G72+G73+G74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53</v>
      </c>
      <c r="E67" s="12" t="s">
        <v>54</v>
      </c>
      <c r="F67" s="13">
        <v>6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154</v>
      </c>
      <c r="E68" s="12" t="s">
        <v>21</v>
      </c>
      <c r="F68" s="13">
        <v>1.8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155</v>
      </c>
      <c r="E69" s="12" t="s">
        <v>22</v>
      </c>
      <c r="F69" s="13">
        <v>11.1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55</v>
      </c>
      <c r="E70" s="12" t="s">
        <v>22</v>
      </c>
      <c r="F70" s="13">
        <v>6.4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156</v>
      </c>
      <c r="E71" s="12" t="s">
        <v>21</v>
      </c>
      <c r="F71" s="13">
        <v>0.7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157</v>
      </c>
      <c r="E72" s="12" t="s">
        <v>22</v>
      </c>
      <c r="F72" s="13">
        <v>5.5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55</v>
      </c>
      <c r="E73" s="12" t="s">
        <v>22</v>
      </c>
      <c r="F73" s="13">
        <v>1.6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158</v>
      </c>
      <c r="E74" s="12" t="s">
        <v>21</v>
      </c>
      <c r="F74" s="13">
        <v>0.9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32" t="s">
        <v>56</v>
      </c>
      <c r="C75" s="33"/>
      <c r="D75" s="34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2</v>
      </c>
    </row>
    <row r="76" spans="1:10" ht="42" customHeight="1">
      <c r="A76" s="10"/>
      <c r="B76" s="11"/>
      <c r="C76" s="32" t="s">
        <v>56</v>
      </c>
      <c r="D76" s="34"/>
      <c r="E76" s="12" t="s">
        <v>15</v>
      </c>
      <c r="F76" s="13">
        <v>1</v>
      </c>
      <c r="G76" s="14">
        <f>+G77+G79+G81</f>
        <v>0</v>
      </c>
      <c r="H76" s="2"/>
      <c r="I76" s="15">
        <v>67</v>
      </c>
      <c r="J76" s="15">
        <v>3</v>
      </c>
    </row>
    <row r="77" spans="1:10" ht="42" customHeight="1">
      <c r="A77" s="10"/>
      <c r="B77" s="11"/>
      <c r="C77" s="11"/>
      <c r="D77" s="19" t="s">
        <v>57</v>
      </c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160</v>
      </c>
      <c r="E78" s="12" t="s">
        <v>33</v>
      </c>
      <c r="F78" s="13">
        <v>21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58</v>
      </c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159</v>
      </c>
      <c r="E80" s="12" t="s">
        <v>33</v>
      </c>
      <c r="F80" s="13">
        <v>25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59</v>
      </c>
      <c r="E81" s="12" t="s">
        <v>15</v>
      </c>
      <c r="F81" s="13">
        <v>1</v>
      </c>
      <c r="G81" s="14">
        <f>+G82+G83+G84</f>
        <v>0</v>
      </c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161</v>
      </c>
      <c r="E82" s="12" t="s">
        <v>33</v>
      </c>
      <c r="F82" s="13">
        <v>21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162</v>
      </c>
      <c r="E83" s="12" t="s">
        <v>33</v>
      </c>
      <c r="F83" s="13">
        <v>16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60</v>
      </c>
      <c r="E84" s="12" t="s">
        <v>61</v>
      </c>
      <c r="F84" s="13">
        <v>0.06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32" t="s">
        <v>62</v>
      </c>
      <c r="C85" s="33"/>
      <c r="D85" s="34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32" t="s">
        <v>62</v>
      </c>
      <c r="D86" s="34"/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63</v>
      </c>
      <c r="E87" s="12" t="s">
        <v>15</v>
      </c>
      <c r="F87" s="13">
        <v>1</v>
      </c>
      <c r="G87" s="14">
        <f>+G88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64</v>
      </c>
      <c r="E88" s="12" t="s">
        <v>33</v>
      </c>
      <c r="F88" s="13">
        <v>155.5</v>
      </c>
      <c r="G88" s="20"/>
      <c r="H88" s="2"/>
      <c r="I88" s="15">
        <v>79</v>
      </c>
      <c r="J88" s="15">
        <v>4</v>
      </c>
    </row>
    <row r="89" spans="1:10" ht="42" customHeight="1">
      <c r="A89" s="38" t="s">
        <v>65</v>
      </c>
      <c r="B89" s="33"/>
      <c r="C89" s="33"/>
      <c r="D89" s="34"/>
      <c r="E89" s="12" t="s">
        <v>15</v>
      </c>
      <c r="F89" s="13">
        <v>1</v>
      </c>
      <c r="G89" s="14">
        <f>+G90+G166</f>
        <v>0</v>
      </c>
      <c r="H89" s="2"/>
      <c r="I89" s="15">
        <v>80</v>
      </c>
      <c r="J89" s="15"/>
    </row>
    <row r="90" spans="1:10" ht="42" customHeight="1">
      <c r="A90" s="38" t="s">
        <v>66</v>
      </c>
      <c r="B90" s="33"/>
      <c r="C90" s="33"/>
      <c r="D90" s="34"/>
      <c r="E90" s="12" t="s">
        <v>15</v>
      </c>
      <c r="F90" s="13">
        <v>1</v>
      </c>
      <c r="G90" s="14">
        <f>+G91+G92+G161</f>
        <v>0</v>
      </c>
      <c r="H90" s="2"/>
      <c r="I90" s="15">
        <v>81</v>
      </c>
      <c r="J90" s="15">
        <v>200</v>
      </c>
    </row>
    <row r="91" spans="1:10" ht="42" customHeight="1">
      <c r="A91" s="38" t="s">
        <v>67</v>
      </c>
      <c r="B91" s="33"/>
      <c r="C91" s="33"/>
      <c r="D91" s="34"/>
      <c r="E91" s="12" t="s">
        <v>15</v>
      </c>
      <c r="F91" s="13">
        <v>1</v>
      </c>
      <c r="G91" s="20"/>
      <c r="H91" s="2"/>
      <c r="I91" s="15">
        <v>82</v>
      </c>
      <c r="J91" s="15"/>
    </row>
    <row r="92" spans="1:10" ht="42" customHeight="1">
      <c r="A92" s="38" t="s">
        <v>68</v>
      </c>
      <c r="B92" s="33"/>
      <c r="C92" s="33"/>
      <c r="D92" s="34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1</v>
      </c>
    </row>
    <row r="93" spans="1:10" ht="42" customHeight="1">
      <c r="A93" s="10"/>
      <c r="B93" s="32" t="s">
        <v>69</v>
      </c>
      <c r="C93" s="33"/>
      <c r="D93" s="34"/>
      <c r="E93" s="12" t="s">
        <v>15</v>
      </c>
      <c r="F93" s="13">
        <v>1</v>
      </c>
      <c r="G93" s="14">
        <f>+G94+G146+G149</f>
        <v>0</v>
      </c>
      <c r="H93" s="2"/>
      <c r="I93" s="15">
        <v>84</v>
      </c>
      <c r="J93" s="15">
        <v>2</v>
      </c>
    </row>
    <row r="94" spans="1:10" ht="42" customHeight="1">
      <c r="A94" s="10"/>
      <c r="B94" s="11"/>
      <c r="C94" s="32" t="s">
        <v>70</v>
      </c>
      <c r="D94" s="34"/>
      <c r="E94" s="12" t="s">
        <v>15</v>
      </c>
      <c r="F94" s="13">
        <v>1</v>
      </c>
      <c r="G94" s="14">
        <f>+G95+G130+G144</f>
        <v>0</v>
      </c>
      <c r="H94" s="2"/>
      <c r="I94" s="15">
        <v>85</v>
      </c>
      <c r="J94" s="15">
        <v>3</v>
      </c>
    </row>
    <row r="95" spans="1:10" ht="42" customHeight="1">
      <c r="A95" s="10"/>
      <c r="B95" s="11"/>
      <c r="C95" s="11"/>
      <c r="D95" s="19" t="s">
        <v>71</v>
      </c>
      <c r="E95" s="12" t="s">
        <v>15</v>
      </c>
      <c r="F95" s="13">
        <v>1</v>
      </c>
      <c r="G95" s="14">
        <f>+G96+G97+G98+G99+G100+G101+G102+G103+G104+G105+G106+G107+G108+G109+G110+G111+G112+G113+G114+G115+G116+G117+G118+G119+G120+G121+G122+G123+G124+G125+G126+G127+G128+G129</f>
        <v>0</v>
      </c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72</v>
      </c>
      <c r="E96" s="12" t="s">
        <v>73</v>
      </c>
      <c r="F96" s="13">
        <v>1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74</v>
      </c>
      <c r="E97" s="12" t="s">
        <v>73</v>
      </c>
      <c r="F97" s="13">
        <v>4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75</v>
      </c>
      <c r="E98" s="12" t="s">
        <v>73</v>
      </c>
      <c r="F98" s="13">
        <v>6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76</v>
      </c>
      <c r="E99" s="12" t="s">
        <v>73</v>
      </c>
      <c r="F99" s="13">
        <v>7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77</v>
      </c>
      <c r="E100" s="12" t="s">
        <v>73</v>
      </c>
      <c r="F100" s="13">
        <v>6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78</v>
      </c>
      <c r="E101" s="12" t="s">
        <v>73</v>
      </c>
      <c r="F101" s="13">
        <v>8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79</v>
      </c>
      <c r="E102" s="12" t="s">
        <v>73</v>
      </c>
      <c r="F102" s="13">
        <v>15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80</v>
      </c>
      <c r="E103" s="12" t="s">
        <v>73</v>
      </c>
      <c r="F103" s="13">
        <v>12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81</v>
      </c>
      <c r="E104" s="12" t="s">
        <v>73</v>
      </c>
      <c r="F104" s="13">
        <v>24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82</v>
      </c>
      <c r="E105" s="12" t="s">
        <v>73</v>
      </c>
      <c r="F105" s="13">
        <v>7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83</v>
      </c>
      <c r="E106" s="12" t="s">
        <v>73</v>
      </c>
      <c r="F106" s="13">
        <v>11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84</v>
      </c>
      <c r="E107" s="12" t="s">
        <v>73</v>
      </c>
      <c r="F107" s="13">
        <v>4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85</v>
      </c>
      <c r="E108" s="12" t="s">
        <v>73</v>
      </c>
      <c r="F108" s="13">
        <v>5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86</v>
      </c>
      <c r="E109" s="12" t="s">
        <v>73</v>
      </c>
      <c r="F109" s="13">
        <v>2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87</v>
      </c>
      <c r="E110" s="12" t="s">
        <v>73</v>
      </c>
      <c r="F110" s="13">
        <v>8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88</v>
      </c>
      <c r="E111" s="12" t="s">
        <v>73</v>
      </c>
      <c r="F111" s="13">
        <v>1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89</v>
      </c>
      <c r="E112" s="12" t="s">
        <v>73</v>
      </c>
      <c r="F112" s="13">
        <v>6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90</v>
      </c>
      <c r="E113" s="12" t="s">
        <v>73</v>
      </c>
      <c r="F113" s="13">
        <v>2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91</v>
      </c>
      <c r="E114" s="12" t="s">
        <v>73</v>
      </c>
      <c r="F114" s="13">
        <v>1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92</v>
      </c>
      <c r="E115" s="12" t="s">
        <v>73</v>
      </c>
      <c r="F115" s="13">
        <v>3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93</v>
      </c>
      <c r="E116" s="12" t="s">
        <v>73</v>
      </c>
      <c r="F116" s="13">
        <v>3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94</v>
      </c>
      <c r="E117" s="12" t="s">
        <v>73</v>
      </c>
      <c r="F117" s="13">
        <v>2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95</v>
      </c>
      <c r="E118" s="12" t="s">
        <v>73</v>
      </c>
      <c r="F118" s="13">
        <v>1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96</v>
      </c>
      <c r="E119" s="12" t="s">
        <v>73</v>
      </c>
      <c r="F119" s="13">
        <v>1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97</v>
      </c>
      <c r="E120" s="12" t="s">
        <v>73</v>
      </c>
      <c r="F120" s="13">
        <v>1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98</v>
      </c>
      <c r="E121" s="12" t="s">
        <v>73</v>
      </c>
      <c r="F121" s="13">
        <v>1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99</v>
      </c>
      <c r="E122" s="12" t="s">
        <v>73</v>
      </c>
      <c r="F122" s="13">
        <v>2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100</v>
      </c>
      <c r="E123" s="12" t="s">
        <v>73</v>
      </c>
      <c r="F123" s="13">
        <v>1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101</v>
      </c>
      <c r="E124" s="12" t="s">
        <v>73</v>
      </c>
      <c r="F124" s="13">
        <v>3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102</v>
      </c>
      <c r="E125" s="12" t="s">
        <v>73</v>
      </c>
      <c r="F125" s="13">
        <v>1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103</v>
      </c>
      <c r="E126" s="12" t="s">
        <v>73</v>
      </c>
      <c r="F126" s="13">
        <v>3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104</v>
      </c>
      <c r="E127" s="12" t="s">
        <v>73</v>
      </c>
      <c r="F127" s="13">
        <v>1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105</v>
      </c>
      <c r="E128" s="12" t="s">
        <v>73</v>
      </c>
      <c r="F128" s="13">
        <v>1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106</v>
      </c>
      <c r="E129" s="12" t="s">
        <v>73</v>
      </c>
      <c r="F129" s="13">
        <v>1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107</v>
      </c>
      <c r="E130" s="12" t="s">
        <v>15</v>
      </c>
      <c r="F130" s="13">
        <v>1</v>
      </c>
      <c r="G130" s="14">
        <f>+G131+G132+G133+G134+G135+G136+G137+G138+G139+G140+G141+G142+G143</f>
        <v>0</v>
      </c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108</v>
      </c>
      <c r="E131" s="12" t="s">
        <v>73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109</v>
      </c>
      <c r="E132" s="12" t="s">
        <v>73</v>
      </c>
      <c r="F132" s="13">
        <v>1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110</v>
      </c>
      <c r="E133" s="12" t="s">
        <v>73</v>
      </c>
      <c r="F133" s="13">
        <v>1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111</v>
      </c>
      <c r="E134" s="12" t="s">
        <v>73</v>
      </c>
      <c r="F134" s="13">
        <v>1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112</v>
      </c>
      <c r="E135" s="12" t="s">
        <v>73</v>
      </c>
      <c r="F135" s="13">
        <v>1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113</v>
      </c>
      <c r="E136" s="12" t="s">
        <v>73</v>
      </c>
      <c r="F136" s="13">
        <v>2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114</v>
      </c>
      <c r="E137" s="12" t="s">
        <v>73</v>
      </c>
      <c r="F137" s="13">
        <v>2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115</v>
      </c>
      <c r="E138" s="12" t="s">
        <v>73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116</v>
      </c>
      <c r="E139" s="12" t="s">
        <v>73</v>
      </c>
      <c r="F139" s="13">
        <v>6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117</v>
      </c>
      <c r="E140" s="12" t="s">
        <v>73</v>
      </c>
      <c r="F140" s="13">
        <v>1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118</v>
      </c>
      <c r="E141" s="12" t="s">
        <v>73</v>
      </c>
      <c r="F141" s="13">
        <v>1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119</v>
      </c>
      <c r="E142" s="12" t="s">
        <v>73</v>
      </c>
      <c r="F142" s="13">
        <v>1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120</v>
      </c>
      <c r="E143" s="12" t="s">
        <v>73</v>
      </c>
      <c r="F143" s="13">
        <v>1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121</v>
      </c>
      <c r="E144" s="12" t="s">
        <v>15</v>
      </c>
      <c r="F144" s="13">
        <v>1</v>
      </c>
      <c r="G144" s="14">
        <f>+G145</f>
        <v>0</v>
      </c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122</v>
      </c>
      <c r="E145" s="12" t="s">
        <v>73</v>
      </c>
      <c r="F145" s="13">
        <v>1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32" t="s">
        <v>123</v>
      </c>
      <c r="D146" s="34"/>
      <c r="E146" s="12" t="s">
        <v>15</v>
      </c>
      <c r="F146" s="13">
        <v>1</v>
      </c>
      <c r="G146" s="14">
        <f>+G147</f>
        <v>0</v>
      </c>
      <c r="H146" s="2"/>
      <c r="I146" s="15">
        <v>137</v>
      </c>
      <c r="J146" s="15">
        <v>3</v>
      </c>
    </row>
    <row r="147" spans="1:10" ht="42" customHeight="1">
      <c r="A147" s="10"/>
      <c r="B147" s="11"/>
      <c r="C147" s="11"/>
      <c r="D147" s="19" t="s">
        <v>124</v>
      </c>
      <c r="E147" s="12" t="s">
        <v>15</v>
      </c>
      <c r="F147" s="13">
        <v>1</v>
      </c>
      <c r="G147" s="14">
        <f>+G148</f>
        <v>0</v>
      </c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125</v>
      </c>
      <c r="E148" s="12" t="s">
        <v>22</v>
      </c>
      <c r="F148" s="13">
        <v>1931.9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32" t="s">
        <v>126</v>
      </c>
      <c r="D149" s="34"/>
      <c r="E149" s="12" t="s">
        <v>15</v>
      </c>
      <c r="F149" s="13">
        <v>1</v>
      </c>
      <c r="G149" s="14">
        <f>+G150</f>
        <v>0</v>
      </c>
      <c r="H149" s="2"/>
      <c r="I149" s="15">
        <v>140</v>
      </c>
      <c r="J149" s="15">
        <v>3</v>
      </c>
    </row>
    <row r="150" spans="1:10" ht="42" customHeight="1">
      <c r="A150" s="10"/>
      <c r="B150" s="11"/>
      <c r="C150" s="11"/>
      <c r="D150" s="19" t="s">
        <v>127</v>
      </c>
      <c r="E150" s="12" t="s">
        <v>15</v>
      </c>
      <c r="F150" s="13">
        <v>1</v>
      </c>
      <c r="G150" s="14">
        <f>+G151+G152+G153+G154</f>
        <v>0</v>
      </c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128</v>
      </c>
      <c r="E151" s="12" t="s">
        <v>21</v>
      </c>
      <c r="F151" s="13">
        <v>38.1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129</v>
      </c>
      <c r="E152" s="12" t="s">
        <v>21</v>
      </c>
      <c r="F152" s="13">
        <v>48.5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130</v>
      </c>
      <c r="E153" s="12" t="s">
        <v>21</v>
      </c>
      <c r="F153" s="13">
        <v>61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131</v>
      </c>
      <c r="E154" s="12" t="s">
        <v>33</v>
      </c>
      <c r="F154" s="13">
        <v>85</v>
      </c>
      <c r="G154" s="20"/>
      <c r="H154" s="2"/>
      <c r="I154" s="15">
        <v>145</v>
      </c>
      <c r="J154" s="15">
        <v>4</v>
      </c>
    </row>
    <row r="155" spans="1:10" ht="42" customHeight="1">
      <c r="A155" s="38" t="s">
        <v>163</v>
      </c>
      <c r="B155" s="33"/>
      <c r="C155" s="33"/>
      <c r="D155" s="34"/>
      <c r="E155" s="12" t="s">
        <v>15</v>
      </c>
      <c r="F155" s="13">
        <v>1</v>
      </c>
      <c r="G155" s="14">
        <f>+G156</f>
        <v>0</v>
      </c>
      <c r="H155" s="2"/>
      <c r="I155" s="15">
        <v>146</v>
      </c>
      <c r="J155" s="15">
        <v>1</v>
      </c>
    </row>
    <row r="156" spans="1:10" ht="42" customHeight="1">
      <c r="A156" s="10"/>
      <c r="B156" s="32" t="s">
        <v>164</v>
      </c>
      <c r="C156" s="33"/>
      <c r="D156" s="34"/>
      <c r="E156" s="12" t="s">
        <v>15</v>
      </c>
      <c r="F156" s="13">
        <v>1</v>
      </c>
      <c r="G156" s="14">
        <f>+G157</f>
        <v>0</v>
      </c>
      <c r="H156" s="2"/>
      <c r="I156" s="15">
        <v>147</v>
      </c>
      <c r="J156" s="15">
        <v>2</v>
      </c>
    </row>
    <row r="157" spans="1:10" ht="42" customHeight="1">
      <c r="A157" s="10"/>
      <c r="B157" s="11"/>
      <c r="C157" s="32" t="s">
        <v>164</v>
      </c>
      <c r="D157" s="34"/>
      <c r="E157" s="12" t="s">
        <v>15</v>
      </c>
      <c r="F157" s="13">
        <v>1</v>
      </c>
      <c r="G157" s="14">
        <f>+G158</f>
        <v>0</v>
      </c>
      <c r="H157" s="2"/>
      <c r="I157" s="15">
        <v>148</v>
      </c>
      <c r="J157" s="15">
        <v>3</v>
      </c>
    </row>
    <row r="158" spans="1:10" ht="42" customHeight="1">
      <c r="A158" s="10"/>
      <c r="B158" s="11"/>
      <c r="C158" s="11"/>
      <c r="D158" s="19" t="s">
        <v>164</v>
      </c>
      <c r="E158" s="12" t="s">
        <v>15</v>
      </c>
      <c r="F158" s="13">
        <v>1</v>
      </c>
      <c r="G158" s="14">
        <f>+G159+G160</f>
        <v>0</v>
      </c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165</v>
      </c>
      <c r="E159" s="12" t="s">
        <v>166</v>
      </c>
      <c r="F159" s="13">
        <v>1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167</v>
      </c>
      <c r="E160" s="12" t="s">
        <v>166</v>
      </c>
      <c r="F160" s="13">
        <v>1</v>
      </c>
      <c r="G160" s="20"/>
      <c r="H160" s="2"/>
      <c r="I160" s="15">
        <v>151</v>
      </c>
      <c r="J160" s="15">
        <v>4</v>
      </c>
    </row>
    <row r="161" spans="1:10" ht="42" customHeight="1">
      <c r="A161" s="38" t="s">
        <v>132</v>
      </c>
      <c r="B161" s="33"/>
      <c r="C161" s="33"/>
      <c r="D161" s="34"/>
      <c r="E161" s="12" t="s">
        <v>15</v>
      </c>
      <c r="F161" s="13">
        <v>1</v>
      </c>
      <c r="G161" s="14">
        <f>+G162</f>
        <v>0</v>
      </c>
      <c r="H161" s="2"/>
      <c r="I161" s="15">
        <v>146</v>
      </c>
      <c r="J161" s="15">
        <v>1</v>
      </c>
    </row>
    <row r="162" spans="1:10" ht="42" customHeight="1">
      <c r="A162" s="10"/>
      <c r="B162" s="32" t="s">
        <v>133</v>
      </c>
      <c r="C162" s="33"/>
      <c r="D162" s="34"/>
      <c r="E162" s="12" t="s">
        <v>15</v>
      </c>
      <c r="F162" s="13">
        <v>1</v>
      </c>
      <c r="G162" s="14">
        <f>+G163</f>
        <v>0</v>
      </c>
      <c r="H162" s="2"/>
      <c r="I162" s="15">
        <v>147</v>
      </c>
      <c r="J162" s="15">
        <v>2</v>
      </c>
    </row>
    <row r="163" spans="1:10" ht="42" customHeight="1">
      <c r="A163" s="10"/>
      <c r="B163" s="11"/>
      <c r="C163" s="32" t="s">
        <v>133</v>
      </c>
      <c r="D163" s="34"/>
      <c r="E163" s="12" t="s">
        <v>15</v>
      </c>
      <c r="F163" s="13">
        <v>1</v>
      </c>
      <c r="G163" s="14">
        <f>+G164</f>
        <v>0</v>
      </c>
      <c r="H163" s="2"/>
      <c r="I163" s="15">
        <v>148</v>
      </c>
      <c r="J163" s="15">
        <v>3</v>
      </c>
    </row>
    <row r="164" spans="1:10" ht="42" customHeight="1">
      <c r="A164" s="10"/>
      <c r="B164" s="11"/>
      <c r="C164" s="11"/>
      <c r="D164" s="19" t="s">
        <v>134</v>
      </c>
      <c r="E164" s="12" t="s">
        <v>15</v>
      </c>
      <c r="F164" s="13">
        <v>1</v>
      </c>
      <c r="G164" s="14">
        <f>+G165</f>
        <v>0</v>
      </c>
      <c r="H164" s="2"/>
      <c r="I164" s="15">
        <v>149</v>
      </c>
      <c r="J164" s="15">
        <v>4</v>
      </c>
    </row>
    <row r="165" spans="1:10" ht="42" customHeight="1">
      <c r="A165" s="10"/>
      <c r="B165" s="11"/>
      <c r="C165" s="11"/>
      <c r="D165" s="19" t="s">
        <v>135</v>
      </c>
      <c r="E165" s="12" t="s">
        <v>136</v>
      </c>
      <c r="F165" s="13">
        <v>7.3</v>
      </c>
      <c r="G165" s="20"/>
      <c r="H165" s="2"/>
      <c r="I165" s="15">
        <v>150</v>
      </c>
      <c r="J165" s="15">
        <v>4</v>
      </c>
    </row>
    <row r="166" spans="1:10" ht="42" customHeight="1">
      <c r="A166" s="38" t="s">
        <v>137</v>
      </c>
      <c r="B166" s="33"/>
      <c r="C166" s="33"/>
      <c r="D166" s="34"/>
      <c r="E166" s="12" t="s">
        <v>15</v>
      </c>
      <c r="F166" s="13">
        <v>1</v>
      </c>
      <c r="G166" s="20"/>
      <c r="H166" s="2"/>
      <c r="I166" s="15">
        <v>151</v>
      </c>
      <c r="J166" s="15">
        <v>210</v>
      </c>
    </row>
    <row r="167" spans="1:10" ht="42" customHeight="1">
      <c r="A167" s="38" t="s">
        <v>138</v>
      </c>
      <c r="B167" s="33"/>
      <c r="C167" s="33"/>
      <c r="D167" s="34"/>
      <c r="E167" s="12" t="s">
        <v>15</v>
      </c>
      <c r="F167" s="13">
        <v>1</v>
      </c>
      <c r="G167" s="20"/>
      <c r="H167" s="2"/>
      <c r="I167" s="15">
        <v>152</v>
      </c>
      <c r="J167" s="15">
        <v>220</v>
      </c>
    </row>
    <row r="168" spans="1:10" ht="42" customHeight="1">
      <c r="A168" s="39" t="s">
        <v>139</v>
      </c>
      <c r="B168" s="40"/>
      <c r="C168" s="40"/>
      <c r="D168" s="41"/>
      <c r="E168" s="21" t="s">
        <v>15</v>
      </c>
      <c r="F168" s="22">
        <v>1</v>
      </c>
      <c r="G168" s="23">
        <f>+G10+G167</f>
        <v>0</v>
      </c>
      <c r="H168" s="24"/>
      <c r="I168" s="25">
        <v>153</v>
      </c>
      <c r="J168" s="25">
        <v>30</v>
      </c>
    </row>
    <row r="169" spans="1:10" ht="42" customHeight="1">
      <c r="A169" s="35" t="s">
        <v>11</v>
      </c>
      <c r="B169" s="36"/>
      <c r="C169" s="36"/>
      <c r="D169" s="37"/>
      <c r="E169" s="16" t="s">
        <v>12</v>
      </c>
      <c r="F169" s="17" t="s">
        <v>12</v>
      </c>
      <c r="G169" s="18">
        <f>G168</f>
        <v>0</v>
      </c>
      <c r="I169" s="15">
        <v>154</v>
      </c>
      <c r="J169" s="15">
        <v>90</v>
      </c>
    </row>
    <row r="170" spans="1:10" ht="42" customHeight="1"/>
    <row r="171" spans="1:10" ht="42" customHeight="1"/>
  </sheetData>
  <sheetProtection algorithmName="SHA-512" hashValue="3g1+Z9BgDYOeNT2dm1grBZJj15UJ6gI2wj/pwAfzVVTUxcwBs7TYW6W/mBox7umNdLrLmLHNJXScxarTQ2K8qg==" saltValue="XQu+/+8qJXi6nRudzr0AIg==" spinCount="100000" sheet="1" objects="1" scenarios="1"/>
  <mergeCells count="41">
    <mergeCell ref="A91:D91"/>
    <mergeCell ref="A92:D92"/>
    <mergeCell ref="B93:D93"/>
    <mergeCell ref="C94:D94"/>
    <mergeCell ref="A168:D168"/>
    <mergeCell ref="C149:D149"/>
    <mergeCell ref="A161:D161"/>
    <mergeCell ref="B162:D162"/>
    <mergeCell ref="C163:D163"/>
    <mergeCell ref="A166:D166"/>
    <mergeCell ref="A167:D167"/>
    <mergeCell ref="A155:D155"/>
    <mergeCell ref="B156:D156"/>
    <mergeCell ref="C157:D157"/>
    <mergeCell ref="C76:D76"/>
    <mergeCell ref="B85:D85"/>
    <mergeCell ref="C86:D86"/>
    <mergeCell ref="A89:D89"/>
    <mergeCell ref="A90:D90"/>
    <mergeCell ref="B64:D64"/>
    <mergeCell ref="A169:D169"/>
    <mergeCell ref="A10:D10"/>
    <mergeCell ref="A11:D11"/>
    <mergeCell ref="A12:D12"/>
    <mergeCell ref="B13:D13"/>
    <mergeCell ref="C14:D14"/>
    <mergeCell ref="B34:D34"/>
    <mergeCell ref="C35:D35"/>
    <mergeCell ref="B42:D42"/>
    <mergeCell ref="C43:D43"/>
    <mergeCell ref="B48:D48"/>
    <mergeCell ref="C49:D49"/>
    <mergeCell ref="C146:D146"/>
    <mergeCell ref="C65:D65"/>
    <mergeCell ref="B75:D75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2020-10-23T01:54:34Z</dcterms:created>
  <dcterms:modified xsi:type="dcterms:W3CDTF">2020-10-23T08:18:43Z</dcterms:modified>
</cp:coreProperties>
</file>